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a1f834d46e47bb/Forex/"/>
    </mc:Choice>
  </mc:AlternateContent>
  <xr:revisionPtr revIDLastSave="3" documentId="8_{26FAD286-CE53-485C-B460-21F1BAA3284E}" xr6:coauthVersionLast="45" xr6:coauthVersionMax="45" xr10:uidLastSave="{6F0BC47D-5B71-40BA-A50E-A906FAA4D526}"/>
  <bookViews>
    <workbookView xWindow="38280" yWindow="-120" windowWidth="38640" windowHeight="21840" xr2:uid="{E5DA215A-2EFA-422A-8586-3556B0383B7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B33" i="1"/>
  <c r="B35" i="1"/>
  <c r="B31" i="1"/>
  <c r="B29" i="1"/>
  <c r="B30" i="1"/>
  <c r="B32" i="1"/>
  <c r="B21" i="1"/>
  <c r="B34" i="1"/>
  <c r="F9" i="1" s="1"/>
  <c r="B20" i="1"/>
  <c r="F6" i="1" s="1"/>
  <c r="B18" i="1"/>
  <c r="F4" i="1" s="1"/>
  <c r="B38" i="1"/>
  <c r="B36" i="1"/>
  <c r="B37" i="1"/>
  <c r="B26" i="1"/>
  <c r="B25" i="1"/>
  <c r="B24" i="1"/>
  <c r="B27" i="1"/>
  <c r="F8" i="1" s="1"/>
  <c r="B28" i="1"/>
  <c r="B23" i="1"/>
  <c r="B22" i="1"/>
  <c r="B19" i="1"/>
  <c r="F5" i="1" s="1"/>
  <c r="B17" i="1"/>
  <c r="B16" i="1"/>
  <c r="B15" i="1"/>
  <c r="B14" i="1"/>
  <c r="B13" i="1"/>
  <c r="B12" i="1"/>
  <c r="B11" i="1"/>
  <c r="F2" i="1" l="1"/>
  <c r="F3" i="1"/>
</calcChain>
</file>

<file path=xl/sharedStrings.xml><?xml version="1.0" encoding="utf-8"?>
<sst xmlns="http://schemas.openxmlformats.org/spreadsheetml/2006/main" count="48" uniqueCount="41">
  <si>
    <t>Pár</t>
  </si>
  <si>
    <t>Referenční cena</t>
  </si>
  <si>
    <t>Aktuální cena</t>
  </si>
  <si>
    <t>EURUSD</t>
  </si>
  <si>
    <t>USDJPY</t>
  </si>
  <si>
    <t>USDCHF</t>
  </si>
  <si>
    <t>GBPUSD</t>
  </si>
  <si>
    <t>AUDUSD</t>
  </si>
  <si>
    <t>USDCAD</t>
  </si>
  <si>
    <t>NZDUSD</t>
  </si>
  <si>
    <t>NZDJPY</t>
  </si>
  <si>
    <t>EURJPY</t>
  </si>
  <si>
    <t>EURCHF</t>
  </si>
  <si>
    <t>EURGBP</t>
  </si>
  <si>
    <t>CHFJPY</t>
  </si>
  <si>
    <t>GBPCHF</t>
  </si>
  <si>
    <t>GBPJPY</t>
  </si>
  <si>
    <t>AUDCHF</t>
  </si>
  <si>
    <t>AUDJPY</t>
  </si>
  <si>
    <t>AUDCAD</t>
  </si>
  <si>
    <t>EURCAD</t>
  </si>
  <si>
    <t>GBPCAD</t>
  </si>
  <si>
    <t>GBPAUD</t>
  </si>
  <si>
    <t>EURAUD</t>
  </si>
  <si>
    <t>CADCHF</t>
  </si>
  <si>
    <t>CADJPY</t>
  </si>
  <si>
    <t>AUDNZD</t>
  </si>
  <si>
    <t>EURNZD</t>
  </si>
  <si>
    <t>GBPNZD</t>
  </si>
  <si>
    <t>NZDCAD</t>
  </si>
  <si>
    <t>NZDCHF</t>
  </si>
  <si>
    <t>Měna</t>
  </si>
  <si>
    <t>Síla měny</t>
  </si>
  <si>
    <t>EUR</t>
  </si>
  <si>
    <t>USD</t>
  </si>
  <si>
    <t>JPY</t>
  </si>
  <si>
    <t>CHF</t>
  </si>
  <si>
    <t>GBP</t>
  </si>
  <si>
    <t>AUD</t>
  </si>
  <si>
    <t>CAD</t>
  </si>
  <si>
    <t>NZD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</si>
</sst>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0.000"/>
    <numFmt numFmtId="172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A8CC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/>
    <xf numFmtId="0" fontId="0" fillId="0" borderId="0" xfId="0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172" fontId="0" fillId="3" borderId="1" xfId="0" applyNumberFormat="1" applyFill="1" applyBorder="1" applyAlignment="1">
      <alignment horizontal="right"/>
    </xf>
    <xf numFmtId="172" fontId="0" fillId="2" borderId="1" xfId="0" applyNumberFormat="1" applyFill="1" applyBorder="1" applyAlignment="1">
      <alignment horizontal="right"/>
    </xf>
    <xf numFmtId="170" fontId="0" fillId="3" borderId="1" xfId="0" applyNumberFormat="1" applyFill="1" applyBorder="1" applyAlignment="1">
      <alignment horizontal="right"/>
    </xf>
    <xf numFmtId="170" fontId="0" fillId="2" borderId="1" xfId="0" applyNumberFormat="1" applyFill="1" applyBorder="1" applyAlignment="1">
      <alignment horizontal="right"/>
    </xf>
    <xf numFmtId="0" fontId="2" fillId="0" borderId="1" xfId="0" applyFont="1" applyBorder="1" applyAlignment="1"/>
    <xf numFmtId="2" fontId="1" fillId="0" borderId="1" xfId="0" applyNumberFormat="1" applyFont="1" applyBorder="1" applyAlignment="1"/>
    <xf numFmtId="0" fontId="0" fillId="0" borderId="1" xfId="0" applyBorder="1"/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</cellXfs>
  <cellStyles count="1">
    <cellStyle name="Normální" xfId="0" builtinId="0"/>
  </cellStyles>
  <dxfs count="38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</font>
      <fill>
        <patternFill>
          <bgColor theme="9" tint="0.59996337778862885"/>
        </patternFill>
      </fill>
    </dxf>
    <dxf>
      <font>
        <b/>
        <i val="0"/>
        <strike val="0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5" tint="0.39994506668294322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A8CC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BCF8-D62E-43BB-B90D-EB79307225E1}">
  <dimension ref="A1:F38"/>
  <sheetViews>
    <sheetView showGridLines="0" tabSelected="1" workbookViewId="0">
      <selection activeCell="B10" sqref="B10"/>
    </sheetView>
  </sheetViews>
  <sheetFormatPr defaultColWidth="0" defaultRowHeight="15" zeroHeight="1" x14ac:dyDescent="0.25"/>
  <cols>
    <col min="1" max="1" width="10.140625" style="2" customWidth="1"/>
    <col min="2" max="3" width="20.7109375" style="3" customWidth="1"/>
    <col min="4" max="4" width="9.140625" style="2" customWidth="1"/>
    <col min="5" max="5" width="7.140625" style="2" customWidth="1"/>
    <col min="6" max="6" width="9.140625" style="5" customWidth="1"/>
    <col min="7" max="16384" width="9.140625" style="2" hidden="1"/>
  </cols>
  <sheetData>
    <row r="1" spans="1:6" x14ac:dyDescent="0.25">
      <c r="A1" s="6" t="s">
        <v>0</v>
      </c>
      <c r="B1" s="7" t="s">
        <v>1</v>
      </c>
      <c r="C1" s="7" t="s">
        <v>2</v>
      </c>
      <c r="D1" s="1"/>
      <c r="E1" s="6" t="s">
        <v>31</v>
      </c>
      <c r="F1" s="13" t="s">
        <v>32</v>
      </c>
    </row>
    <row r="2" spans="1:6" x14ac:dyDescent="0.25">
      <c r="A2" s="8" t="s">
        <v>3</v>
      </c>
      <c r="B2" s="9">
        <v>1.07928</v>
      </c>
      <c r="C2" s="10">
        <v>1.09131</v>
      </c>
      <c r="E2" s="14" t="s">
        <v>33</v>
      </c>
      <c r="F2" s="14">
        <f>(B11+B18+B19+B20+B27+B30+B34)/7</f>
        <v>20.369994300321991</v>
      </c>
    </row>
    <row r="3" spans="1:6" x14ac:dyDescent="0.25">
      <c r="A3" s="8" t="s">
        <v>4</v>
      </c>
      <c r="B3" s="11">
        <v>107.069</v>
      </c>
      <c r="C3" s="12">
        <v>107.39400000000001</v>
      </c>
      <c r="E3" s="14" t="s">
        <v>34</v>
      </c>
      <c r="F3" s="14">
        <f>(-B11+B12+B13-B14-B15+B16-B17)/7</f>
        <v>-34.647211551591312</v>
      </c>
    </row>
    <row r="4" spans="1:6" x14ac:dyDescent="0.25">
      <c r="A4" s="8" t="s">
        <v>5</v>
      </c>
      <c r="B4" s="9">
        <v>0.97202</v>
      </c>
      <c r="C4" s="10">
        <v>0.97331999999999996</v>
      </c>
      <c r="E4" s="14" t="s">
        <v>35</v>
      </c>
      <c r="F4" s="14">
        <f>(-B12-B18-B21-B23-B25-B32-B38)/7</f>
        <v>-32.23805790680084</v>
      </c>
    </row>
    <row r="5" spans="1:6" x14ac:dyDescent="0.25">
      <c r="A5" s="8" t="s">
        <v>6</v>
      </c>
      <c r="B5" s="9">
        <v>1.20827</v>
      </c>
      <c r="C5" s="10">
        <v>1.21926</v>
      </c>
      <c r="E5" s="14" t="s">
        <v>36</v>
      </c>
      <c r="F5" s="14">
        <f>(-B13-B19+B21-B22-B24-B31-B37)/7</f>
        <v>-30.135699542574191</v>
      </c>
    </row>
    <row r="6" spans="1:6" x14ac:dyDescent="0.25">
      <c r="A6" s="8" t="s">
        <v>7</v>
      </c>
      <c r="B6" s="9">
        <v>0.64190000000000003</v>
      </c>
      <c r="C6" s="10">
        <v>0.65127999999999997</v>
      </c>
      <c r="E6" s="14" t="s">
        <v>37</v>
      </c>
      <c r="F6" s="14">
        <f>(B14-B20+B22+B23+B28+B29+B35)/7</f>
        <v>10.293744561706673</v>
      </c>
    </row>
    <row r="7" spans="1:6" x14ac:dyDescent="0.25">
      <c r="A7" s="8" t="s">
        <v>8</v>
      </c>
      <c r="B7" s="9">
        <v>1.40917</v>
      </c>
      <c r="C7" s="10">
        <v>1.3960699999999999</v>
      </c>
      <c r="E7" s="14" t="s">
        <v>38</v>
      </c>
      <c r="F7" s="14">
        <f>(B15+B24+B25+B26-B29-B30+B33)/7</f>
        <v>37.356971881218669</v>
      </c>
    </row>
    <row r="8" spans="1:6" x14ac:dyDescent="0.25">
      <c r="A8" s="8" t="s">
        <v>9</v>
      </c>
      <c r="B8" s="9">
        <v>0.59358</v>
      </c>
      <c r="C8" s="10">
        <v>0.60328999999999999</v>
      </c>
      <c r="E8" s="14" t="s">
        <v>39</v>
      </c>
      <c r="F8" s="14">
        <f>(-B16-B26-B27-B28+B31+B32-B36)/7</f>
        <v>-16.888154726611941</v>
      </c>
    </row>
    <row r="9" spans="1:6" x14ac:dyDescent="0.25">
      <c r="E9" s="14" t="s">
        <v>40</v>
      </c>
      <c r="F9" s="14">
        <f>(B17-B33-B34-B35+B36+B37+B38)/7</f>
        <v>45.888412984330955</v>
      </c>
    </row>
    <row r="10" spans="1:6" x14ac:dyDescent="0.25">
      <c r="A10" s="15"/>
      <c r="B10" s="16"/>
      <c r="F10" s="4"/>
    </row>
    <row r="11" spans="1:6" x14ac:dyDescent="0.25">
      <c r="A11" s="17" t="s">
        <v>3</v>
      </c>
      <c r="B11" s="18">
        <f>IF(B2=0,0,LOG10(C2/B2)*10000)</f>
        <v>48.14005512042398</v>
      </c>
    </row>
    <row r="12" spans="1:6" x14ac:dyDescent="0.25">
      <c r="A12" s="17" t="s">
        <v>4</v>
      </c>
      <c r="B12" s="18">
        <f t="shared" ref="B12:B38" si="0">IF(B3=0,0,LOG10(C3/B3)*10000)</f>
        <v>13.162719412172041</v>
      </c>
    </row>
    <row r="13" spans="1:6" x14ac:dyDescent="0.25">
      <c r="A13" s="17" t="s">
        <v>5</v>
      </c>
      <c r="B13" s="18">
        <f t="shared" si="0"/>
        <v>5.8044651373780534</v>
      </c>
    </row>
    <row r="14" spans="1:6" x14ac:dyDescent="0.25">
      <c r="A14" s="17" t="s">
        <v>6</v>
      </c>
      <c r="B14" s="18">
        <f t="shared" si="0"/>
        <v>39.32333659913585</v>
      </c>
    </row>
    <row r="15" spans="1:6" x14ac:dyDescent="0.25">
      <c r="A15" s="17" t="s">
        <v>7</v>
      </c>
      <c r="B15" s="18">
        <f t="shared" si="0"/>
        <v>63.00366050370863</v>
      </c>
    </row>
    <row r="16" spans="1:6" x14ac:dyDescent="0.25">
      <c r="A16" s="17" t="s">
        <v>8</v>
      </c>
      <c r="B16" s="18">
        <f t="shared" si="0"/>
        <v>-40.561941718488747</v>
      </c>
    </row>
    <row r="17" spans="1:2" x14ac:dyDescent="0.25">
      <c r="A17" s="17" t="s">
        <v>9</v>
      </c>
      <c r="B17" s="18">
        <f t="shared" si="0"/>
        <v>70.468671468932058</v>
      </c>
    </row>
    <row r="18" spans="1:2" x14ac:dyDescent="0.25">
      <c r="A18" s="19" t="s">
        <v>11</v>
      </c>
      <c r="B18" s="18">
        <f>IF(B2*B3=0,0,LOG10(C2*C3/B2/B3)*10000)</f>
        <v>61.302774532595876</v>
      </c>
    </row>
    <row r="19" spans="1:2" x14ac:dyDescent="0.25">
      <c r="A19" s="19" t="s">
        <v>12</v>
      </c>
      <c r="B19" s="18">
        <f>IF(B2*B4=0,0,LOG10(C2*C4/B2/B4)*10000)</f>
        <v>53.944520257802793</v>
      </c>
    </row>
    <row r="20" spans="1:2" x14ac:dyDescent="0.25">
      <c r="A20" s="20" t="s">
        <v>13</v>
      </c>
      <c r="B20" s="18">
        <f>IF(B2*C5=0,0,LOG10(C2*B5/B2/C5)*10000)</f>
        <v>8.816718521288669</v>
      </c>
    </row>
    <row r="21" spans="1:2" x14ac:dyDescent="0.25">
      <c r="A21" s="20" t="s">
        <v>14</v>
      </c>
      <c r="B21" s="18">
        <f>IF(B4*C3=0,0,LOG10(C4*B3/B4/C3)*10000)</f>
        <v>-7.3582542747941604</v>
      </c>
    </row>
    <row r="22" spans="1:2" x14ac:dyDescent="0.25">
      <c r="A22" s="19" t="s">
        <v>15</v>
      </c>
      <c r="B22" s="18">
        <f>IF(B5*B4=0,0,LOG10(C5*C4/B5/B4)*10000)</f>
        <v>45.127801736514066</v>
      </c>
    </row>
    <row r="23" spans="1:2" x14ac:dyDescent="0.25">
      <c r="A23" s="19" t="s">
        <v>16</v>
      </c>
      <c r="B23" s="18">
        <f>IF(B5*B3=0,0,LOG10(C5*C3/B5/B3)*10000)</f>
        <v>52.486056011307348</v>
      </c>
    </row>
    <row r="24" spans="1:2" x14ac:dyDescent="0.25">
      <c r="A24" s="19" t="s">
        <v>17</v>
      </c>
      <c r="B24" s="18">
        <f>IF(B6*B4=0,0,LOG10(C6*C4/B6/B4)*10000)</f>
        <v>68.808125641086491</v>
      </c>
    </row>
    <row r="25" spans="1:2" x14ac:dyDescent="0.25">
      <c r="A25" s="19" t="s">
        <v>18</v>
      </c>
      <c r="B25" s="18">
        <f>IF(B6*B3=0,0,LOG10(C6*C3/B6/B3)*10000)</f>
        <v>76.166379915881336</v>
      </c>
    </row>
    <row r="26" spans="1:2" x14ac:dyDescent="0.25">
      <c r="A26" s="19" t="s">
        <v>19</v>
      </c>
      <c r="B26" s="18">
        <f>IF(B6*B7=0,0,LOG10(C6*C7/B6/B7)*10000)</f>
        <v>22.441718785219585</v>
      </c>
    </row>
    <row r="27" spans="1:2" x14ac:dyDescent="0.25">
      <c r="A27" s="19" t="s">
        <v>20</v>
      </c>
      <c r="B27" s="18">
        <f>IF(B2*B7=0,0,LOG10(C2*C7/B2/B7)*10000)</f>
        <v>7.5781134019354255</v>
      </c>
    </row>
    <row r="28" spans="1:2" x14ac:dyDescent="0.25">
      <c r="A28" s="19" t="s">
        <v>21</v>
      </c>
      <c r="B28" s="18">
        <f>IF(B5*B7=0,0,LOG10(C5*C7/B5/B7)*10000)</f>
        <v>-1.2386051193531171</v>
      </c>
    </row>
    <row r="29" spans="1:2" x14ac:dyDescent="0.25">
      <c r="A29" s="20" t="s">
        <v>22</v>
      </c>
      <c r="B29" s="18">
        <f>IF(B5*C6=0,0,LOG10(C5*B6/B5/C6)*10000)</f>
        <v>-23.680323904572745</v>
      </c>
    </row>
    <row r="30" spans="1:2" x14ac:dyDescent="0.25">
      <c r="A30" s="20" t="s">
        <v>23</v>
      </c>
      <c r="B30" s="18">
        <f>IF(B2*C6=0,0,LOG10(C2*B6/B2/C6)*10000)</f>
        <v>-14.863605383284892</v>
      </c>
    </row>
    <row r="31" spans="1:2" x14ac:dyDescent="0.25">
      <c r="A31" s="20" t="s">
        <v>24</v>
      </c>
      <c r="B31" s="18">
        <f>IF(B7*C4=0,0,LOG10(C7*B4/B7/C4)*10000)</f>
        <v>-46.366406855866906</v>
      </c>
    </row>
    <row r="32" spans="1:2" x14ac:dyDescent="0.25">
      <c r="A32" s="20" t="s">
        <v>25</v>
      </c>
      <c r="B32" s="18">
        <f>IF(B7*C3=0,0,LOG10(C7*B3/B7/C3)*10000)</f>
        <v>-53.724661130660543</v>
      </c>
    </row>
    <row r="33" spans="1:2" x14ac:dyDescent="0.25">
      <c r="A33" s="20" t="s">
        <v>26</v>
      </c>
      <c r="B33" s="18">
        <f>IF(B6*C8=0,0,LOG10(C6*B8/B6/C8)*10000)</f>
        <v>-7.4650109652230565</v>
      </c>
    </row>
    <row r="34" spans="1:2" x14ac:dyDescent="0.25">
      <c r="A34" s="20" t="s">
        <v>27</v>
      </c>
      <c r="B34" s="18">
        <f>IF(B2*C8=0,0,LOG10(C2*B8/B2/C8)*10000)</f>
        <v>-22.328616348507925</v>
      </c>
    </row>
    <row r="35" spans="1:2" x14ac:dyDescent="0.25">
      <c r="A35" s="20" t="s">
        <v>28</v>
      </c>
      <c r="B35" s="18">
        <f>IF(B5*C8=0,0,LOG10(C5*B8/B5/C8)*10000)</f>
        <v>-31.145334869796024</v>
      </c>
    </row>
    <row r="36" spans="1:2" x14ac:dyDescent="0.25">
      <c r="A36" s="19" t="s">
        <v>29</v>
      </c>
      <c r="B36" s="18">
        <f>IF(B8*B7=0,0,LOG10(C8*C7/B8/B7)*10000)</f>
        <v>29.906729750442981</v>
      </c>
    </row>
    <row r="37" spans="1:2" x14ac:dyDescent="0.25">
      <c r="A37" s="19" t="s">
        <v>30</v>
      </c>
      <c r="B37" s="18">
        <f>IF(B8*B4=0,0,LOG10(C8*C4/B8/B4)*10000)</f>
        <v>76.273136606310658</v>
      </c>
    </row>
    <row r="38" spans="1:2" x14ac:dyDescent="0.25">
      <c r="A38" s="19" t="s">
        <v>10</v>
      </c>
      <c r="B38" s="18">
        <f>IF(B8*B3=0,0,LOG10(C8*C3/B8/B3)*10000)</f>
        <v>83.631390881103997</v>
      </c>
    </row>
  </sheetData>
  <conditionalFormatting sqref="E2:F9">
    <cfRule type="expression" dxfId="3" priority="4">
      <formula>$F2&gt;0</formula>
    </cfRule>
  </conditionalFormatting>
  <conditionalFormatting sqref="E3:F9">
    <cfRule type="expression" dxfId="1" priority="2">
      <formula>$F3&gt;0</formula>
    </cfRule>
  </conditionalFormatting>
  <conditionalFormatting sqref="E2:F9">
    <cfRule type="expression" dxfId="0" priority="1">
      <formula>$F2&lt;0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Nosek</dc:creator>
  <cp:lastModifiedBy>Petr Nosek</cp:lastModifiedBy>
  <dcterms:created xsi:type="dcterms:W3CDTF">2020-05-18T17:19:27Z</dcterms:created>
  <dcterms:modified xsi:type="dcterms:W3CDTF">2020-05-18T20:11:53Z</dcterms:modified>
</cp:coreProperties>
</file>