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covná plocha\"/>
    </mc:Choice>
  </mc:AlternateContent>
  <xr:revisionPtr revIDLastSave="0" documentId="13_ncr:1_{93A25439-04E9-48ED-83A3-61D20650EC19}" xr6:coauthVersionLast="45" xr6:coauthVersionMax="45" xr10:uidLastSave="{00000000-0000-0000-0000-000000000000}"/>
  <bookViews>
    <workbookView xWindow="-108" yWindow="-108" windowWidth="23256" windowHeight="12528" xr2:uid="{90017658-8C62-474D-9DDA-A4A9531849E9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E8" i="1" s="1"/>
  <c r="D8" i="1"/>
  <c r="B9" i="1" l="1"/>
  <c r="C9" i="1" l="1"/>
  <c r="B10" i="1"/>
  <c r="B11" i="1" s="1"/>
  <c r="B12" i="1" s="1"/>
  <c r="B13" i="1" s="1"/>
  <c r="B14" i="1" s="1"/>
  <c r="B15" i="1" s="1"/>
  <c r="B16" i="1" s="1"/>
  <c r="B17" i="1" s="1"/>
  <c r="D9" i="1"/>
  <c r="D10" i="1" l="1"/>
  <c r="D16" i="1"/>
  <c r="D15" i="1"/>
  <c r="C12" i="1"/>
  <c r="E12" i="1" s="1"/>
  <c r="C14" i="1"/>
  <c r="E14" i="1" s="1"/>
  <c r="C13" i="1"/>
  <c r="C10" i="1"/>
  <c r="E10" i="1" s="1"/>
  <c r="C16" i="1"/>
  <c r="D17" i="1"/>
  <c r="C15" i="1"/>
  <c r="D14" i="1"/>
  <c r="D13" i="1"/>
  <c r="D12" i="1"/>
  <c r="D11" i="1"/>
  <c r="C11" i="1"/>
  <c r="E11" i="1" s="1"/>
  <c r="C17" i="1"/>
  <c r="E17" i="1" s="1"/>
  <c r="E9" i="1"/>
  <c r="E13" i="1" l="1"/>
  <c r="E15" i="1" l="1"/>
  <c r="E16" i="1" l="1"/>
</calcChain>
</file>

<file path=xl/sharedStrings.xml><?xml version="1.0" encoding="utf-8"?>
<sst xmlns="http://schemas.openxmlformats.org/spreadsheetml/2006/main" count="11" uniqueCount="11">
  <si>
    <t>Strata v CZK</t>
  </si>
  <si>
    <t>Aktuálny stav účtu</t>
  </si>
  <si>
    <t>Základný kapitál v CZK</t>
  </si>
  <si>
    <t>% do základného kapitálu</t>
  </si>
  <si>
    <t>Legenda</t>
  </si>
  <si>
    <t>Prípadná zmena základného kapitálu</t>
  </si>
  <si>
    <t>Prípadná zmena predpokladaných strát</t>
  </si>
  <si>
    <t>Poznámka/upozornenie</t>
  </si>
  <si>
    <t>Nie som programátor a je vysoko pravdepodobné, že v tabuľke mohli byť použité jednoduchšie vzorce. Matematické výpočty sú avšak správne, takže účel tabuľka spĺňa ako aj prípadné zmeny v základnom kapitále a predpokladaných strát.</t>
  </si>
  <si>
    <t>Tabuľka pre porovnanie obchodného účtu vo výške 100 000 v CZK a predpokladaných stratách po 5 000 CZK</t>
  </si>
  <si>
    <t>Strata z účtu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</si>
</sst>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[$CZK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 Light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000000"/>
      <name val="Calibri Light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0" fontId="0" fillId="5" borderId="1" xfId="0" applyNumberFormat="1" applyFill="1" applyBorder="1"/>
    <xf numFmtId="10" fontId="0" fillId="6" borderId="1" xfId="0" applyNumberFormat="1" applyFill="1" applyBorder="1"/>
    <xf numFmtId="10" fontId="0" fillId="6" borderId="6" xfId="0" applyNumberFormat="1" applyFill="1" applyBorder="1"/>
    <xf numFmtId="10" fontId="0" fillId="5" borderId="6" xfId="0" applyNumberFormat="1" applyFill="1" applyBorder="1"/>
    <xf numFmtId="10" fontId="0" fillId="6" borderId="8" xfId="0" applyNumberFormat="1" applyFill="1" applyBorder="1"/>
    <xf numFmtId="10" fontId="0" fillId="6" borderId="9" xfId="0" applyNumberFormat="1" applyFill="1" applyBorder="1"/>
    <xf numFmtId="0" fontId="0" fillId="4" borderId="1" xfId="0" applyFill="1" applyBorder="1" applyAlignment="1"/>
    <xf numFmtId="0" fontId="0" fillId="4" borderId="5" xfId="0" applyFill="1" applyBorder="1" applyAlignment="1"/>
    <xf numFmtId="0" fontId="0" fillId="4" borderId="6" xfId="0" applyFill="1" applyBorder="1" applyAlignment="1"/>
    <xf numFmtId="0" fontId="1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left"/>
    </xf>
    <xf numFmtId="0" fontId="3" fillId="9" borderId="8" xfId="0" applyFont="1" applyFill="1" applyBorder="1" applyAlignment="1">
      <alignment horizontal="left"/>
    </xf>
    <xf numFmtId="0" fontId="3" fillId="9" borderId="9" xfId="0" applyFont="1" applyFill="1" applyBorder="1" applyAlignment="1">
      <alignment horizontal="left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166" fontId="0" fillId="9" borderId="1" xfId="0" applyNumberFormat="1" applyFill="1" applyBorder="1"/>
    <xf numFmtId="166" fontId="0" fillId="5" borderId="1" xfId="0" applyNumberFormat="1" applyFill="1" applyBorder="1"/>
    <xf numFmtId="166" fontId="0" fillId="6" borderId="1" xfId="0" applyNumberFormat="1" applyFill="1" applyBorder="1"/>
    <xf numFmtId="166" fontId="0" fillId="6" borderId="8" xfId="0" applyNumberFormat="1" applyFill="1" applyBorder="1"/>
    <xf numFmtId="166" fontId="0" fillId="4" borderId="10" xfId="0" applyNumberFormat="1" applyFill="1" applyBorder="1" applyAlignment="1">
      <alignment horizontal="center" vertical="center"/>
    </xf>
    <xf numFmtId="166" fontId="0" fillId="4" borderId="14" xfId="0" applyNumberFormat="1" applyFill="1" applyBorder="1" applyAlignment="1">
      <alignment horizontal="center" vertical="center"/>
    </xf>
    <xf numFmtId="166" fontId="0" fillId="4" borderId="15" xfId="0" applyNumberFormat="1" applyFill="1" applyBorder="1" applyAlignment="1">
      <alignment horizontal="center" vertical="center"/>
    </xf>
    <xf numFmtId="0" fontId="0" fillId="8" borderId="5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left" vertical="center" wrapText="1"/>
    </xf>
    <xf numFmtId="0" fontId="0" fillId="8" borderId="6" xfId="0" applyFont="1" applyFill="1" applyBorder="1" applyAlignment="1">
      <alignment horizontal="left" vertical="center" wrapText="1"/>
    </xf>
    <xf numFmtId="0" fontId="0" fillId="8" borderId="7" xfId="0" applyFont="1" applyFill="1" applyBorder="1" applyAlignment="1">
      <alignment horizontal="left" vertical="center" wrapText="1"/>
    </xf>
    <xf numFmtId="0" fontId="0" fillId="8" borderId="8" xfId="0" applyFont="1" applyFill="1" applyBorder="1" applyAlignment="1">
      <alignment horizontal="left" vertical="center" wrapText="1"/>
    </xf>
    <xf numFmtId="0" fontId="0" fillId="8" borderId="9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4A1D5-553B-43F3-8DA7-077255CB5DF5}">
  <dimension ref="A1:E23"/>
  <sheetViews>
    <sheetView tabSelected="1" workbookViewId="0">
      <selection sqref="A1:E3"/>
    </sheetView>
  </sheetViews>
  <sheetFormatPr defaultRowHeight="14.4" x14ac:dyDescent="0.3"/>
  <cols>
    <col min="1" max="5" width="13.33203125" customWidth="1"/>
  </cols>
  <sheetData>
    <row r="1" spans="1:5" x14ac:dyDescent="0.3">
      <c r="A1" s="19" t="s">
        <v>9</v>
      </c>
      <c r="B1" s="20"/>
      <c r="C1" s="20"/>
      <c r="D1" s="20"/>
      <c r="E1" s="21"/>
    </row>
    <row r="2" spans="1:5" x14ac:dyDescent="0.3">
      <c r="A2" s="22"/>
      <c r="B2" s="23"/>
      <c r="C2" s="23"/>
      <c r="D2" s="23"/>
      <c r="E2" s="24"/>
    </row>
    <row r="3" spans="1:5" x14ac:dyDescent="0.3">
      <c r="A3" s="22"/>
      <c r="B3" s="23"/>
      <c r="C3" s="23"/>
      <c r="D3" s="23"/>
      <c r="E3" s="24"/>
    </row>
    <row r="4" spans="1:5" x14ac:dyDescent="0.3">
      <c r="A4" s="25" t="s">
        <v>4</v>
      </c>
      <c r="B4" s="26"/>
      <c r="C4" s="26"/>
      <c r="D4" s="26"/>
      <c r="E4" s="27"/>
    </row>
    <row r="5" spans="1:5" x14ac:dyDescent="0.3">
      <c r="A5" s="8" t="s">
        <v>5</v>
      </c>
      <c r="B5" s="7"/>
      <c r="C5" s="7"/>
      <c r="D5" s="7"/>
      <c r="E5" s="9"/>
    </row>
    <row r="6" spans="1:5" ht="15" thickBot="1" x14ac:dyDescent="0.35">
      <c r="A6" s="16" t="s">
        <v>6</v>
      </c>
      <c r="B6" s="17"/>
      <c r="C6" s="17"/>
      <c r="D6" s="17"/>
      <c r="E6" s="18"/>
    </row>
    <row r="7" spans="1:5" ht="41.4" x14ac:dyDescent="0.3">
      <c r="A7" s="13" t="s">
        <v>2</v>
      </c>
      <c r="B7" s="14" t="s">
        <v>0</v>
      </c>
      <c r="C7" s="15" t="s">
        <v>1</v>
      </c>
      <c r="D7" s="14" t="s">
        <v>10</v>
      </c>
      <c r="E7" s="28" t="s">
        <v>3</v>
      </c>
    </row>
    <row r="8" spans="1:5" x14ac:dyDescent="0.3">
      <c r="A8" s="33">
        <v>100000</v>
      </c>
      <c r="B8" s="29">
        <v>5000</v>
      </c>
      <c r="C8" s="30">
        <f>SUM(A8-B8)</f>
        <v>95000</v>
      </c>
      <c r="D8" s="1">
        <f>SUM(B8/A8)</f>
        <v>0.05</v>
      </c>
      <c r="E8" s="4">
        <f>SUM(B8/C8)</f>
        <v>5.2631578947368418E-2</v>
      </c>
    </row>
    <row r="9" spans="1:5" x14ac:dyDescent="0.3">
      <c r="A9" s="34"/>
      <c r="B9" s="31">
        <f t="shared" ref="B9:B17" si="0">SUM(B8)</f>
        <v>5000</v>
      </c>
      <c r="C9" s="31">
        <f>SUM(A8-(B8+B9))</f>
        <v>90000</v>
      </c>
      <c r="D9" s="2">
        <f>SUM(-(-B8+-B9)/A8)</f>
        <v>0.1</v>
      </c>
      <c r="E9" s="3">
        <f>SUM(B8:B9)/C9</f>
        <v>0.1111111111111111</v>
      </c>
    </row>
    <row r="10" spans="1:5" x14ac:dyDescent="0.3">
      <c r="A10" s="34"/>
      <c r="B10" s="30">
        <f t="shared" si="0"/>
        <v>5000</v>
      </c>
      <c r="C10" s="30">
        <f>SUM(A8-(B8+B9+B10))</f>
        <v>85000</v>
      </c>
      <c r="D10" s="1">
        <f>SUM(-(-B8+-B9+-B10)/A8)</f>
        <v>0.15</v>
      </c>
      <c r="E10" s="4">
        <f>SUM(B8:B9:B10)/C10</f>
        <v>0.17647058823529413</v>
      </c>
    </row>
    <row r="11" spans="1:5" x14ac:dyDescent="0.3">
      <c r="A11" s="34"/>
      <c r="B11" s="31">
        <f t="shared" si="0"/>
        <v>5000</v>
      </c>
      <c r="C11" s="31">
        <f>SUM(A8-(B8+B9+B10+B11))</f>
        <v>80000</v>
      </c>
      <c r="D11" s="2">
        <f>SUM(-(-B8+-B9+-B10+-B11)/A8)</f>
        <v>0.2</v>
      </c>
      <c r="E11" s="3">
        <f>SUM(B8:B9:B10:B11)/C11</f>
        <v>0.25</v>
      </c>
    </row>
    <row r="12" spans="1:5" x14ac:dyDescent="0.3">
      <c r="A12" s="34"/>
      <c r="B12" s="30">
        <f t="shared" si="0"/>
        <v>5000</v>
      </c>
      <c r="C12" s="30">
        <f>SUM(A8-(B8+B9+B10+B11+B12))</f>
        <v>75000</v>
      </c>
      <c r="D12" s="1">
        <f>SUM(-(-B8+-B9+-B10+-B11+-B12)/A8)</f>
        <v>0.25</v>
      </c>
      <c r="E12" s="4">
        <f>SUM(B8:B9:B10:B11:B12)/C12</f>
        <v>0.33333333333333331</v>
      </c>
    </row>
    <row r="13" spans="1:5" x14ac:dyDescent="0.3">
      <c r="A13" s="34"/>
      <c r="B13" s="31">
        <f t="shared" si="0"/>
        <v>5000</v>
      </c>
      <c r="C13" s="31">
        <f>SUM(A8-(B8+B9+B10+B11+B12+B13))</f>
        <v>70000</v>
      </c>
      <c r="D13" s="2">
        <f>SUM(-(-B8+-B9+-B10+-B11+-B12+-B13)/A8)</f>
        <v>0.3</v>
      </c>
      <c r="E13" s="3">
        <f>SUM(B8:B9:B10:B11:B12:B13)/C13</f>
        <v>0.42857142857142855</v>
      </c>
    </row>
    <row r="14" spans="1:5" x14ac:dyDescent="0.3">
      <c r="A14" s="34"/>
      <c r="B14" s="30">
        <f t="shared" si="0"/>
        <v>5000</v>
      </c>
      <c r="C14" s="30">
        <f>SUM(A8-(B8+B9+B10+B11+B12+B13+B14))</f>
        <v>65000</v>
      </c>
      <c r="D14" s="1">
        <f>SUM(-(-B8+-B9+-B10+-B11+-B12+-B13+-B14)/A8)</f>
        <v>0.35</v>
      </c>
      <c r="E14" s="4">
        <f>SUM(B8:B9:B10:B11:B12:B13:B14)/C14</f>
        <v>0.53846153846153844</v>
      </c>
    </row>
    <row r="15" spans="1:5" x14ac:dyDescent="0.3">
      <c r="A15" s="34"/>
      <c r="B15" s="31">
        <f t="shared" si="0"/>
        <v>5000</v>
      </c>
      <c r="C15" s="31">
        <f>SUM(A8-(B8+B9+B10+B11+B12+B13+B14+B15))</f>
        <v>60000</v>
      </c>
      <c r="D15" s="2">
        <f>SUM(-(-B8-B9+-B10+-B11+-B12+-B13+-B14+-B15)/A8)</f>
        <v>0.4</v>
      </c>
      <c r="E15" s="3">
        <f>SUM(B8:B10:B11:B12:B13:B14:B15)/C15</f>
        <v>0.66666666666666663</v>
      </c>
    </row>
    <row r="16" spans="1:5" x14ac:dyDescent="0.3">
      <c r="A16" s="34"/>
      <c r="B16" s="30">
        <f t="shared" si="0"/>
        <v>5000</v>
      </c>
      <c r="C16" s="30">
        <f>SUM(A8-(B8+B9+B10+B11+B12+B13+B14+B15+B16))</f>
        <v>55000</v>
      </c>
      <c r="D16" s="1">
        <f>SUM(-(-B8-B9-B10+-B11+-B12+-B13+-B14+-B15+-B16)/A8)</f>
        <v>0.45</v>
      </c>
      <c r="E16" s="4">
        <f>SUM(B8:B9:B11:B12:B13:B14:B15:B16)/C16</f>
        <v>0.81818181818181823</v>
      </c>
    </row>
    <row r="17" spans="1:5" ht="15" thickBot="1" x14ac:dyDescent="0.35">
      <c r="A17" s="35"/>
      <c r="B17" s="32">
        <f t="shared" si="0"/>
        <v>5000</v>
      </c>
      <c r="C17" s="32">
        <f>SUM(A8-(B8+B9+B10+B11+B12+B13+B14+B15+B16+B17))</f>
        <v>50000</v>
      </c>
      <c r="D17" s="5">
        <f>SUM(-(-B8-B9-B10-B11+-B12+-B13+-B14+-B15+-B16+-B17)/A8)</f>
        <v>0.5</v>
      </c>
      <c r="E17" s="6">
        <f>SUM(B8:B9:B10:B12:B13:B14:B15:B16:B17)/C17</f>
        <v>1</v>
      </c>
    </row>
    <row r="18" spans="1:5" x14ac:dyDescent="0.3">
      <c r="A18" s="10" t="s">
        <v>7</v>
      </c>
      <c r="B18" s="11"/>
      <c r="C18" s="11"/>
      <c r="D18" s="11"/>
      <c r="E18" s="12"/>
    </row>
    <row r="19" spans="1:5" x14ac:dyDescent="0.3">
      <c r="A19" s="36" t="s">
        <v>8</v>
      </c>
      <c r="B19" s="37"/>
      <c r="C19" s="37"/>
      <c r="D19" s="37"/>
      <c r="E19" s="38"/>
    </row>
    <row r="20" spans="1:5" x14ac:dyDescent="0.3">
      <c r="A20" s="36"/>
      <c r="B20" s="37"/>
      <c r="C20" s="37"/>
      <c r="D20" s="37"/>
      <c r="E20" s="38"/>
    </row>
    <row r="21" spans="1:5" x14ac:dyDescent="0.3">
      <c r="A21" s="36"/>
      <c r="B21" s="37"/>
      <c r="C21" s="37"/>
      <c r="D21" s="37"/>
      <c r="E21" s="38"/>
    </row>
    <row r="22" spans="1:5" x14ac:dyDescent="0.3">
      <c r="A22" s="36"/>
      <c r="B22" s="37"/>
      <c r="C22" s="37"/>
      <c r="D22" s="37"/>
      <c r="E22" s="38"/>
    </row>
    <row r="23" spans="1:5" ht="15" thickBot="1" x14ac:dyDescent="0.35">
      <c r="A23" s="39"/>
      <c r="B23" s="40"/>
      <c r="C23" s="40"/>
      <c r="D23" s="40"/>
      <c r="E23" s="41"/>
    </row>
  </sheetData>
  <mergeCells count="7">
    <mergeCell ref="A19:E23"/>
    <mergeCell ref="A1:E3"/>
    <mergeCell ref="A4:E4"/>
    <mergeCell ref="A5:E5"/>
    <mergeCell ref="A6:E6"/>
    <mergeCell ref="A18:E18"/>
    <mergeCell ref="A8:A1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</dc:creator>
  <cp:lastModifiedBy>Vladimír</cp:lastModifiedBy>
  <dcterms:created xsi:type="dcterms:W3CDTF">2020-07-21T20:06:46Z</dcterms:created>
  <dcterms:modified xsi:type="dcterms:W3CDTF">2020-07-22T10:02:55Z</dcterms:modified>
</cp:coreProperties>
</file>